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B\BM\TBM\Abschluss\"/>
    </mc:Choice>
  </mc:AlternateContent>
  <bookViews>
    <workbookView xWindow="0" yWindow="0" windowWidth="25200" windowHeight="11385"/>
  </bookViews>
  <sheets>
    <sheet name="Notenrechner BM1 TALS" sheetId="6" r:id="rId1"/>
  </sheets>
  <externalReferences>
    <externalReference r:id="rId2"/>
  </externalReferences>
  <definedNames>
    <definedName name="Notenblatt_BM">[1]Notenübersicht!$A$6:$Z$34</definedName>
  </definedNames>
  <calcPr calcId="162913"/>
</workbook>
</file>

<file path=xl/calcChain.xml><?xml version="1.0" encoding="utf-8"?>
<calcChain xmlns="http://schemas.openxmlformats.org/spreadsheetml/2006/main">
  <c r="U20" i="6" l="1"/>
  <c r="U8" i="6"/>
  <c r="U16" i="6" l="1"/>
  <c r="U28" i="6"/>
  <c r="U26" i="6"/>
  <c r="U22" i="6"/>
  <c r="U18" i="6"/>
  <c r="U14" i="6"/>
  <c r="U12" i="6"/>
  <c r="U10" i="6"/>
  <c r="Y24" i="6" l="1"/>
  <c r="W18" i="6" l="1"/>
  <c r="W16" i="6"/>
  <c r="W14" i="6"/>
  <c r="W12" i="6"/>
  <c r="W10" i="6"/>
  <c r="W8" i="6"/>
  <c r="Y22" i="6" l="1"/>
  <c r="Y20" i="6"/>
  <c r="Y18" i="6"/>
  <c r="Y14" i="6"/>
  <c r="Y12" i="6"/>
  <c r="Y8" i="6"/>
  <c r="Y10" i="6" l="1"/>
  <c r="Y16" i="6"/>
  <c r="Y36" i="6" l="1"/>
  <c r="Y38" i="6" s="1"/>
  <c r="Y34" i="6"/>
  <c r="U40" i="6" l="1"/>
</calcChain>
</file>

<file path=xl/sharedStrings.xml><?xml version="1.0" encoding="utf-8"?>
<sst xmlns="http://schemas.openxmlformats.org/spreadsheetml/2006/main" count="50" uniqueCount="42">
  <si>
    <t>Erfahrungsnoten</t>
  </si>
  <si>
    <t>Fachnote</t>
  </si>
  <si>
    <t>Deutsch</t>
  </si>
  <si>
    <t>Französisch</t>
  </si>
  <si>
    <t>Englisch</t>
  </si>
  <si>
    <t>Wirtschaft und Recht</t>
  </si>
  <si>
    <t>Geschichte und Politik</t>
  </si>
  <si>
    <t>1. Sem</t>
  </si>
  <si>
    <t>2. Sem</t>
  </si>
  <si>
    <t>3. Sem</t>
  </si>
  <si>
    <t>4. Sem</t>
  </si>
  <si>
    <t>5. Sem</t>
  </si>
  <si>
    <t>6. Sem</t>
  </si>
  <si>
    <t>QV</t>
  </si>
  <si>
    <t>Prüfung</t>
  </si>
  <si>
    <t>Erfa</t>
  </si>
  <si>
    <t>PN</t>
  </si>
  <si>
    <t>Positionen</t>
  </si>
  <si>
    <t>Gew.</t>
  </si>
  <si>
    <t>Anzahl UG</t>
  </si>
  <si>
    <t>Notenabweichung</t>
  </si>
  <si>
    <t>Durchschnitt</t>
  </si>
  <si>
    <t>Abschlusszeugnis</t>
  </si>
  <si>
    <t>Stand: 16.04.2019 / ohne Gewähr</t>
  </si>
  <si>
    <t>1/9</t>
  </si>
  <si>
    <t>7. Sem</t>
  </si>
  <si>
    <t>8. Sem</t>
  </si>
  <si>
    <t>Bestehensnorm</t>
  </si>
  <si>
    <t>min. 4.0</t>
  </si>
  <si>
    <t>max. 2</t>
  </si>
  <si>
    <t>max. 2.0</t>
  </si>
  <si>
    <t>Mathematik (Grundlagen)</t>
  </si>
  <si>
    <t>Naturwissenschaften</t>
  </si>
  <si>
    <t>Mathematik (Schwerpunkt)</t>
  </si>
  <si>
    <t>Interdisziplinäres Arbeiten</t>
  </si>
  <si>
    <t>Interdisziplinäres Arbeiten in den Fächern (IDAF)</t>
  </si>
  <si>
    <t>Interdisziplinäre Projektarbeit (IDPA)</t>
  </si>
  <si>
    <t>Das Berufsmaturitätszeugnis wird abgegeben, wenn die folgenden drei Prüfungen bestanden sind:</t>
  </si>
  <si>
    <r>
      <rPr>
        <sz val="6"/>
        <color theme="1"/>
        <rFont val="Wingdings"/>
        <charset val="2"/>
      </rPr>
      <t>l</t>
    </r>
    <r>
      <rPr>
        <sz val="10.5"/>
        <color theme="1"/>
        <rFont val="Arial"/>
        <family val="2"/>
      </rPr>
      <t xml:space="preserve"> die berufstheoretische Lehrabschlussprüfung</t>
    </r>
  </si>
  <si>
    <r>
      <rPr>
        <sz val="6"/>
        <color theme="1"/>
        <rFont val="Wingdings"/>
        <charset val="2"/>
      </rPr>
      <t>l</t>
    </r>
    <r>
      <rPr>
        <sz val="10.5"/>
        <color theme="1"/>
        <rFont val="Arial"/>
        <family val="2"/>
      </rPr>
      <t xml:space="preserve"> die berufspraktische Lehrabschlussprüfung</t>
    </r>
  </si>
  <si>
    <r>
      <rPr>
        <sz val="6"/>
        <color theme="1"/>
        <rFont val="Wingdings"/>
        <charset val="2"/>
      </rPr>
      <t>l</t>
    </r>
    <r>
      <rPr>
        <sz val="10.5"/>
        <color theme="1"/>
        <rFont val="Arial"/>
        <family val="2"/>
      </rPr>
      <t xml:space="preserve"> die Berufsmaturitäts-Abschlussprüfung</t>
    </r>
  </si>
  <si>
    <t>Notenrechner BM1 Ausrichtung Technik, Architektur, Life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</si>
</sst>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Frutiger LT 45 Light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.5"/>
      <color theme="0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CD5B4"/>
      </left>
      <right style="medium">
        <color rgb="FFFCD5B4"/>
      </right>
      <top style="medium">
        <color rgb="FFFCD5B4"/>
      </top>
      <bottom style="medium">
        <color rgb="FFFCD5B4"/>
      </bottom>
      <diagonal/>
    </border>
    <border>
      <left style="medium">
        <color rgb="FFE6B8B7"/>
      </left>
      <right style="medium">
        <color rgb="FFE6B8B7"/>
      </right>
      <top style="medium">
        <color rgb="FFE6B8B7"/>
      </top>
      <bottom style="medium">
        <color rgb="FFE6B8B7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  <diagonal/>
    </border>
    <border>
      <left style="medium">
        <color rgb="FFB7DEE8"/>
      </left>
      <right style="medium">
        <color rgb="FFB7DEE8"/>
      </right>
      <top style="medium">
        <color rgb="FFB7DEE8"/>
      </top>
      <bottom style="medium">
        <color rgb="FFB7DEE8"/>
      </bottom>
      <diagonal/>
    </border>
    <border>
      <left style="medium">
        <color rgb="FFD8E4BC"/>
      </left>
      <right style="medium">
        <color rgb="FFD8E4BC"/>
      </right>
      <top style="medium">
        <color rgb="FFD8E4BC"/>
      </top>
      <bottom style="medium">
        <color rgb="FFD8E4BC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C4BD97"/>
      </left>
      <right style="medium">
        <color rgb="FFC4BD97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0" fontId="5" fillId="11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11" borderId="0" xfId="0" applyFont="1" applyFill="1" applyAlignment="1" applyProtection="1">
      <alignment horizontal="center" vertical="center"/>
    </xf>
    <xf numFmtId="0" fontId="11" fillId="12" borderId="0" xfId="0" applyFont="1" applyFill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4" fillId="11" borderId="0" xfId="0" applyNumberFormat="1" applyFont="1" applyFill="1" applyAlignment="1" applyProtection="1">
      <alignment horizontal="center" vertical="center"/>
    </xf>
    <xf numFmtId="49" fontId="8" fillId="11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164" fontId="4" fillId="5" borderId="0" xfId="0" applyNumberFormat="1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vertical="center"/>
    </xf>
    <xf numFmtId="164" fontId="4" fillId="6" borderId="0" xfId="0" applyNumberFormat="1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vertical="center"/>
    </xf>
    <xf numFmtId="164" fontId="4" fillId="7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64" fontId="4" fillId="8" borderId="0" xfId="0" applyNumberFormat="1" applyFont="1" applyFill="1" applyAlignment="1" applyProtection="1">
      <alignment horizontal="center" vertical="center"/>
    </xf>
    <xf numFmtId="0" fontId="4" fillId="9" borderId="0" xfId="0" applyFont="1" applyFill="1" applyAlignment="1" applyProtection="1">
      <alignment vertical="center"/>
    </xf>
    <xf numFmtId="164" fontId="4" fillId="0" borderId="10" xfId="0" applyNumberFormat="1" applyFont="1" applyBorder="1" applyAlignment="1" applyProtection="1">
      <alignment horizontal="center" vertical="center"/>
    </xf>
    <xf numFmtId="164" fontId="4" fillId="9" borderId="0" xfId="0" applyNumberFormat="1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164" fontId="4" fillId="10" borderId="0" xfId="0" applyNumberFormat="1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9" fillId="11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3" fillId="12" borderId="0" xfId="0" applyFont="1" applyFill="1" applyAlignment="1" applyProtection="1">
      <alignment horizontal="center" vertical="center"/>
    </xf>
    <xf numFmtId="0" fontId="7" fillId="12" borderId="0" xfId="0" applyFont="1" applyFill="1" applyAlignment="1" applyProtection="1">
      <alignment horizontal="center" vertical="center"/>
    </xf>
    <xf numFmtId="0" fontId="6" fillId="12" borderId="0" xfId="0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0" fontId="6" fillId="12" borderId="0" xfId="0" applyFont="1" applyFill="1" applyAlignment="1" applyProtection="1">
      <alignment horizontal="center" vertical="center"/>
    </xf>
    <xf numFmtId="0" fontId="3" fillId="1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1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/>
  </cellXfs>
  <cellStyles count="3">
    <cellStyle name="Excel Built-in Normal" xfId="1"/>
    <cellStyle name="Standard" xfId="0" builtinId="0"/>
    <cellStyle name="Standard 2" xfId="2"/>
  </cellStyles>
  <dxfs count="14"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DDDDDD"/>
      <color rgb="FF339966"/>
      <color rgb="FFFF5050"/>
      <color rgb="FF329E63"/>
      <color rgb="FF009999"/>
      <color rgb="FFFF3300"/>
      <color rgb="FFC4BD97"/>
      <color rgb="FFD8E4BC"/>
      <color rgb="FFB7DEE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verwaltung.bwz-rappi.ch/Berufsmatura/Dokumente/M-Profil/2011_Faehigeitsausweis_KM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rechner"/>
      <sheetName val="Tabelle2"/>
      <sheetName val="Notenübersicht"/>
      <sheetName val="Berni Lorena"/>
      <sheetName val="Dieziger Katja"/>
      <sheetName val="Eicher Anita"/>
      <sheetName val="Eicher Cindy"/>
      <sheetName val="Glarner Anja"/>
      <sheetName val="Grob Stefan"/>
      <sheetName val="Kuriger Denise"/>
      <sheetName val="Naef Daniel"/>
      <sheetName val="Schmuki Fabio"/>
      <sheetName val="Schweizer Livia"/>
      <sheetName val="Wachter Eliane"/>
      <sheetName val="Bucher Pascal"/>
      <sheetName val="De Maria Celine"/>
      <sheetName val="Fischlin Nicole"/>
      <sheetName val="Gamper Nathalie"/>
      <sheetName val="Glaus Ramona"/>
      <sheetName val="Graf Marco"/>
      <sheetName val="Häberli Lea"/>
      <sheetName val="Klotz Fabienne"/>
      <sheetName val="Pacella Mauro"/>
      <sheetName val="Peisker Dominik"/>
      <sheetName val="Peter Michael"/>
      <sheetName val="Schepull David"/>
      <sheetName val="Schmucki Melanie"/>
      <sheetName val="Vogler Carmen"/>
      <sheetName val="Weiss Andrea"/>
    </sheetNames>
    <sheetDataSet>
      <sheetData sheetId="0"/>
      <sheetData sheetId="1"/>
      <sheetData sheetId="2">
        <row r="6">
          <cell r="A6" t="str">
            <v>Berni</v>
          </cell>
          <cell r="B6" t="str">
            <v>Lorena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4.3</v>
          </cell>
          <cell r="J6">
            <v>4.5</v>
          </cell>
          <cell r="K6">
            <v>4.4000000000000004</v>
          </cell>
          <cell r="L6">
            <v>4.3</v>
          </cell>
          <cell r="M6">
            <v>5</v>
          </cell>
          <cell r="N6">
            <v>4.7</v>
          </cell>
          <cell r="O6">
            <v>4.3</v>
          </cell>
          <cell r="P6">
            <v>3.5</v>
          </cell>
          <cell r="Q6">
            <v>3.9</v>
          </cell>
          <cell r="R6">
            <v>5</v>
          </cell>
          <cell r="S6">
            <v>4</v>
          </cell>
          <cell r="T6">
            <v>4.5</v>
          </cell>
          <cell r="U6">
            <v>4.5</v>
          </cell>
          <cell r="V6">
            <v>4.5</v>
          </cell>
          <cell r="W6">
            <v>5.5</v>
          </cell>
          <cell r="X6">
            <v>4</v>
          </cell>
          <cell r="Y6">
            <v>4.5</v>
          </cell>
          <cell r="Z6">
            <v>4.4000000000000004</v>
          </cell>
        </row>
        <row r="7">
          <cell r="A7" t="str">
            <v>Dieziger</v>
          </cell>
          <cell r="B7" t="str">
            <v>Katja</v>
          </cell>
          <cell r="C7">
            <v>4.3</v>
          </cell>
          <cell r="D7">
            <v>5</v>
          </cell>
          <cell r="E7">
            <v>4.7</v>
          </cell>
          <cell r="F7">
            <v>4.5</v>
          </cell>
          <cell r="G7">
            <v>4</v>
          </cell>
          <cell r="H7">
            <v>4.3</v>
          </cell>
          <cell r="I7">
            <v>4.8</v>
          </cell>
          <cell r="J7">
            <v>4.5</v>
          </cell>
          <cell r="K7">
            <v>4.7</v>
          </cell>
          <cell r="L7">
            <v>4.8</v>
          </cell>
          <cell r="M7">
            <v>5</v>
          </cell>
          <cell r="N7">
            <v>4.9000000000000004</v>
          </cell>
          <cell r="O7">
            <v>4.5</v>
          </cell>
          <cell r="P7">
            <v>4.5</v>
          </cell>
          <cell r="Q7">
            <v>4.5</v>
          </cell>
          <cell r="R7">
            <v>5</v>
          </cell>
          <cell r="S7">
            <v>5</v>
          </cell>
          <cell r="T7">
            <v>5</v>
          </cell>
          <cell r="U7">
            <v>5.3</v>
          </cell>
          <cell r="V7">
            <v>5.5</v>
          </cell>
          <cell r="W7">
            <v>5.5</v>
          </cell>
          <cell r="X7">
            <v>6</v>
          </cell>
          <cell r="Y7">
            <v>5.8</v>
          </cell>
          <cell r="Z7">
            <v>4.9000000000000004</v>
          </cell>
        </row>
        <row r="8">
          <cell r="A8" t="str">
            <v>Eicher_A</v>
          </cell>
          <cell r="B8" t="str">
            <v>Anita</v>
          </cell>
          <cell r="C8">
            <v>4.8</v>
          </cell>
          <cell r="D8">
            <v>5</v>
          </cell>
          <cell r="E8">
            <v>4.9000000000000004</v>
          </cell>
          <cell r="F8">
            <v>4.3</v>
          </cell>
          <cell r="G8">
            <v>4.5</v>
          </cell>
          <cell r="H8">
            <v>4.4000000000000004</v>
          </cell>
          <cell r="I8">
            <v>5.5</v>
          </cell>
          <cell r="J8">
            <v>5</v>
          </cell>
          <cell r="K8">
            <v>5.3</v>
          </cell>
          <cell r="L8">
            <v>4.5</v>
          </cell>
          <cell r="M8">
            <v>4.5</v>
          </cell>
          <cell r="N8">
            <v>4.5</v>
          </cell>
          <cell r="O8">
            <v>4.8</v>
          </cell>
          <cell r="P8">
            <v>4.5</v>
          </cell>
          <cell r="Q8">
            <v>4.7</v>
          </cell>
          <cell r="R8">
            <v>4.8</v>
          </cell>
          <cell r="S8">
            <v>4</v>
          </cell>
          <cell r="T8">
            <v>4.4000000000000004</v>
          </cell>
          <cell r="U8">
            <v>4.5</v>
          </cell>
          <cell r="V8">
            <v>5</v>
          </cell>
          <cell r="W8">
            <v>4.5</v>
          </cell>
          <cell r="X8">
            <v>5.5</v>
          </cell>
          <cell r="Y8">
            <v>5.0999999999999996</v>
          </cell>
          <cell r="Z8">
            <v>4.7</v>
          </cell>
        </row>
        <row r="9">
          <cell r="A9" t="str">
            <v>Eicher_C</v>
          </cell>
          <cell r="B9" t="str">
            <v>Cindy</v>
          </cell>
          <cell r="C9">
            <v>4.8</v>
          </cell>
          <cell r="D9">
            <v>5</v>
          </cell>
          <cell r="E9">
            <v>4.9000000000000004</v>
          </cell>
          <cell r="F9">
            <v>4.8</v>
          </cell>
          <cell r="G9">
            <v>4.5</v>
          </cell>
          <cell r="H9">
            <v>4.7</v>
          </cell>
          <cell r="I9">
            <v>5</v>
          </cell>
          <cell r="J9">
            <v>4.5</v>
          </cell>
          <cell r="K9">
            <v>4.8</v>
          </cell>
          <cell r="L9">
            <v>5.3</v>
          </cell>
          <cell r="M9">
            <v>5.5</v>
          </cell>
          <cell r="N9">
            <v>5.4</v>
          </cell>
          <cell r="O9">
            <v>4.8</v>
          </cell>
          <cell r="P9">
            <v>4.5</v>
          </cell>
          <cell r="Q9">
            <v>4.7</v>
          </cell>
          <cell r="R9">
            <v>5</v>
          </cell>
          <cell r="S9">
            <v>4.5</v>
          </cell>
          <cell r="T9">
            <v>4.8</v>
          </cell>
          <cell r="U9">
            <v>5</v>
          </cell>
          <cell r="V9">
            <v>5.5</v>
          </cell>
          <cell r="W9">
            <v>5.5</v>
          </cell>
          <cell r="X9">
            <v>6</v>
          </cell>
          <cell r="Y9">
            <v>5.8</v>
          </cell>
          <cell r="Z9">
            <v>5</v>
          </cell>
        </row>
        <row r="10">
          <cell r="A10" t="str">
            <v>Glarner</v>
          </cell>
          <cell r="B10" t="str">
            <v>Anja</v>
          </cell>
          <cell r="C10">
            <v>4.5</v>
          </cell>
          <cell r="D10">
            <v>5</v>
          </cell>
          <cell r="E10">
            <v>4.8</v>
          </cell>
          <cell r="F10">
            <v>4.3</v>
          </cell>
          <cell r="G10">
            <v>3.5</v>
          </cell>
          <cell r="H10">
            <v>3.9</v>
          </cell>
          <cell r="I10">
            <v>4.3</v>
          </cell>
          <cell r="J10">
            <v>4</v>
          </cell>
          <cell r="K10">
            <v>4.2</v>
          </cell>
          <cell r="L10">
            <v>4.8</v>
          </cell>
          <cell r="M10">
            <v>5</v>
          </cell>
          <cell r="N10">
            <v>4.9000000000000004</v>
          </cell>
          <cell r="O10">
            <v>4.5</v>
          </cell>
          <cell r="P10">
            <v>5</v>
          </cell>
          <cell r="Q10">
            <v>4.8</v>
          </cell>
          <cell r="R10">
            <v>5</v>
          </cell>
          <cell r="S10">
            <v>4.5</v>
          </cell>
          <cell r="T10">
            <v>4.8</v>
          </cell>
          <cell r="U10">
            <v>5</v>
          </cell>
          <cell r="V10">
            <v>5</v>
          </cell>
          <cell r="W10">
            <v>5.5</v>
          </cell>
          <cell r="X10">
            <v>5.5</v>
          </cell>
          <cell r="Y10">
            <v>5.4</v>
          </cell>
          <cell r="Z10">
            <v>4.7</v>
          </cell>
        </row>
        <row r="11">
          <cell r="A11" t="str">
            <v>Grob</v>
          </cell>
          <cell r="B11" t="str">
            <v>Stefan</v>
          </cell>
          <cell r="C11">
            <v>4.5</v>
          </cell>
          <cell r="D11">
            <v>4.5</v>
          </cell>
          <cell r="E11">
            <v>4.5</v>
          </cell>
          <cell r="F11">
            <v>4.3</v>
          </cell>
          <cell r="G11">
            <v>4</v>
          </cell>
          <cell r="H11">
            <v>4.2</v>
          </cell>
          <cell r="I11">
            <v>4.3</v>
          </cell>
          <cell r="J11">
            <v>3.5</v>
          </cell>
          <cell r="K11">
            <v>3.9</v>
          </cell>
          <cell r="L11">
            <v>4.5</v>
          </cell>
          <cell r="M11">
            <v>4.5</v>
          </cell>
          <cell r="N11">
            <v>4.5</v>
          </cell>
          <cell r="O11">
            <v>4.5</v>
          </cell>
          <cell r="P11">
            <v>4</v>
          </cell>
          <cell r="Q11">
            <v>4.3</v>
          </cell>
          <cell r="R11">
            <v>5.5</v>
          </cell>
          <cell r="S11">
            <v>4.5</v>
          </cell>
          <cell r="T11">
            <v>5</v>
          </cell>
          <cell r="U11">
            <v>5</v>
          </cell>
          <cell r="V11">
            <v>4.5</v>
          </cell>
          <cell r="W11">
            <v>5</v>
          </cell>
          <cell r="X11">
            <v>5</v>
          </cell>
          <cell r="Y11">
            <v>4.9000000000000004</v>
          </cell>
          <cell r="Z11">
            <v>4.5</v>
          </cell>
        </row>
        <row r="12">
          <cell r="A12" t="str">
            <v>Kuriger</v>
          </cell>
          <cell r="B12" t="str">
            <v>Denise</v>
          </cell>
          <cell r="C12">
            <v>4</v>
          </cell>
          <cell r="D12">
            <v>4</v>
          </cell>
          <cell r="E12">
            <v>4</v>
          </cell>
          <cell r="F12">
            <v>4.8</v>
          </cell>
          <cell r="G12">
            <v>4.5</v>
          </cell>
          <cell r="H12">
            <v>4.7</v>
          </cell>
          <cell r="I12">
            <v>4</v>
          </cell>
          <cell r="J12">
            <v>4</v>
          </cell>
          <cell r="K12">
            <v>4</v>
          </cell>
          <cell r="L12">
            <v>3.5</v>
          </cell>
          <cell r="M12">
            <v>3.5</v>
          </cell>
          <cell r="N12">
            <v>3.5</v>
          </cell>
          <cell r="O12">
            <v>4.8</v>
          </cell>
          <cell r="P12">
            <v>3.5</v>
          </cell>
          <cell r="Q12">
            <v>4.2</v>
          </cell>
          <cell r="R12">
            <v>4.8</v>
          </cell>
          <cell r="S12">
            <v>4.5</v>
          </cell>
          <cell r="T12">
            <v>4.7</v>
          </cell>
          <cell r="U12">
            <v>4.8</v>
          </cell>
          <cell r="V12">
            <v>4.5</v>
          </cell>
          <cell r="W12">
            <v>4.5</v>
          </cell>
          <cell r="X12">
            <v>6</v>
          </cell>
          <cell r="Y12">
            <v>5.3</v>
          </cell>
          <cell r="Z12">
            <v>4.5</v>
          </cell>
        </row>
        <row r="13">
          <cell r="A13" t="str">
            <v>Naef</v>
          </cell>
          <cell r="B13" t="str">
            <v>Daniel</v>
          </cell>
          <cell r="C13">
            <v>5</v>
          </cell>
          <cell r="D13">
            <v>5</v>
          </cell>
          <cell r="E13">
            <v>5</v>
          </cell>
          <cell r="F13">
            <v>5.3</v>
          </cell>
          <cell r="G13">
            <v>5</v>
          </cell>
          <cell r="H13">
            <v>5.2</v>
          </cell>
          <cell r="I13">
            <v>5</v>
          </cell>
          <cell r="J13">
            <v>5</v>
          </cell>
          <cell r="K13">
            <v>5</v>
          </cell>
          <cell r="L13">
            <v>4.8</v>
          </cell>
          <cell r="M13">
            <v>5.5</v>
          </cell>
          <cell r="N13">
            <v>5.2</v>
          </cell>
          <cell r="O13">
            <v>4.8</v>
          </cell>
          <cell r="P13">
            <v>5</v>
          </cell>
          <cell r="Q13">
            <v>4.9000000000000004</v>
          </cell>
          <cell r="R13">
            <v>5</v>
          </cell>
          <cell r="S13">
            <v>5</v>
          </cell>
          <cell r="T13">
            <v>5</v>
          </cell>
          <cell r="U13">
            <v>5</v>
          </cell>
          <cell r="V13">
            <v>5</v>
          </cell>
          <cell r="W13">
            <v>5.5</v>
          </cell>
          <cell r="X13">
            <v>5</v>
          </cell>
          <cell r="Y13">
            <v>5.0999999999999996</v>
          </cell>
          <cell r="Z13">
            <v>5.0999999999999996</v>
          </cell>
        </row>
        <row r="14">
          <cell r="A14" t="str">
            <v>Schmuki</v>
          </cell>
          <cell r="B14" t="str">
            <v>Fabio</v>
          </cell>
          <cell r="C14">
            <v>5.5</v>
          </cell>
          <cell r="D14">
            <v>5.5</v>
          </cell>
          <cell r="E14">
            <v>5.5</v>
          </cell>
          <cell r="F14">
            <v>5</v>
          </cell>
          <cell r="G14">
            <v>5</v>
          </cell>
          <cell r="H14">
            <v>5</v>
          </cell>
          <cell r="I14">
            <v>6</v>
          </cell>
          <cell r="J14">
            <v>5</v>
          </cell>
          <cell r="K14">
            <v>5.5</v>
          </cell>
          <cell r="L14">
            <v>5</v>
          </cell>
          <cell r="M14">
            <v>5</v>
          </cell>
          <cell r="N14">
            <v>5</v>
          </cell>
          <cell r="O14">
            <v>5.5</v>
          </cell>
          <cell r="P14">
            <v>4.5</v>
          </cell>
          <cell r="Q14">
            <v>5</v>
          </cell>
          <cell r="R14">
            <v>5.5</v>
          </cell>
          <cell r="S14">
            <v>6</v>
          </cell>
          <cell r="T14">
            <v>5.8</v>
          </cell>
          <cell r="U14">
            <v>6</v>
          </cell>
          <cell r="V14">
            <v>5.5</v>
          </cell>
          <cell r="W14">
            <v>5.5</v>
          </cell>
          <cell r="X14">
            <v>5.5</v>
          </cell>
          <cell r="Y14">
            <v>5.5</v>
          </cell>
          <cell r="Z14">
            <v>5.4</v>
          </cell>
        </row>
        <row r="15">
          <cell r="A15" t="str">
            <v>Schweizer</v>
          </cell>
          <cell r="B15" t="str">
            <v>Livia</v>
          </cell>
          <cell r="C15">
            <v>4</v>
          </cell>
          <cell r="D15">
            <v>4</v>
          </cell>
          <cell r="E15">
            <v>4</v>
          </cell>
          <cell r="F15">
            <v>4.5</v>
          </cell>
          <cell r="G15">
            <v>4.5</v>
          </cell>
          <cell r="H15">
            <v>4.5</v>
          </cell>
          <cell r="I15">
            <v>4.8</v>
          </cell>
          <cell r="J15">
            <v>4.5</v>
          </cell>
          <cell r="K15">
            <v>4.7</v>
          </cell>
          <cell r="L15">
            <v>4</v>
          </cell>
          <cell r="M15">
            <v>5</v>
          </cell>
          <cell r="N15">
            <v>4.5</v>
          </cell>
          <cell r="O15">
            <v>4.8</v>
          </cell>
          <cell r="P15">
            <v>4.5</v>
          </cell>
          <cell r="Q15">
            <v>4.7</v>
          </cell>
          <cell r="R15">
            <v>5</v>
          </cell>
          <cell r="S15">
            <v>5</v>
          </cell>
          <cell r="T15">
            <v>5</v>
          </cell>
          <cell r="U15">
            <v>5.3</v>
          </cell>
          <cell r="V15">
            <v>5</v>
          </cell>
          <cell r="W15">
            <v>5</v>
          </cell>
          <cell r="X15">
            <v>6</v>
          </cell>
          <cell r="Y15">
            <v>5.5</v>
          </cell>
          <cell r="Z15">
            <v>4.9000000000000004</v>
          </cell>
        </row>
        <row r="16">
          <cell r="A16" t="str">
            <v>Wachter</v>
          </cell>
          <cell r="B16" t="str">
            <v>Eliane</v>
          </cell>
          <cell r="C16">
            <v>4.8</v>
          </cell>
          <cell r="D16">
            <v>5</v>
          </cell>
          <cell r="E16">
            <v>4.9000000000000004</v>
          </cell>
          <cell r="F16">
            <v>4.3</v>
          </cell>
          <cell r="G16">
            <v>4</v>
          </cell>
          <cell r="H16">
            <v>4.2</v>
          </cell>
          <cell r="I16">
            <v>4.8</v>
          </cell>
          <cell r="J16">
            <v>4.5</v>
          </cell>
          <cell r="K16">
            <v>4.7</v>
          </cell>
          <cell r="L16">
            <v>3.8</v>
          </cell>
          <cell r="M16">
            <v>4.5</v>
          </cell>
          <cell r="N16">
            <v>4.2</v>
          </cell>
          <cell r="O16">
            <v>4.5</v>
          </cell>
          <cell r="P16">
            <v>4.5</v>
          </cell>
          <cell r="Q16">
            <v>4.5</v>
          </cell>
          <cell r="R16">
            <v>4.8</v>
          </cell>
          <cell r="S16">
            <v>5</v>
          </cell>
          <cell r="T16">
            <v>4.9000000000000004</v>
          </cell>
          <cell r="U16">
            <v>5</v>
          </cell>
          <cell r="V16">
            <v>5</v>
          </cell>
          <cell r="W16">
            <v>5.5</v>
          </cell>
          <cell r="X16">
            <v>6</v>
          </cell>
          <cell r="Y16">
            <v>5.6</v>
          </cell>
          <cell r="Z16">
            <v>4.7</v>
          </cell>
        </row>
        <row r="17">
          <cell r="A17" t="str">
            <v>Durchschnitt</v>
          </cell>
          <cell r="B17" t="str">
            <v>KM 08a</v>
          </cell>
          <cell r="C17">
            <v>4.5999999999999996</v>
          </cell>
          <cell r="D17">
            <v>4.7</v>
          </cell>
          <cell r="E17">
            <v>4.7</v>
          </cell>
          <cell r="F17">
            <v>4.5999999999999996</v>
          </cell>
          <cell r="G17">
            <v>4.3</v>
          </cell>
          <cell r="H17">
            <v>4.5</v>
          </cell>
          <cell r="I17">
            <v>4.8</v>
          </cell>
          <cell r="J17">
            <v>4.5</v>
          </cell>
          <cell r="K17">
            <v>4.7</v>
          </cell>
          <cell r="L17">
            <v>4.5</v>
          </cell>
          <cell r="M17">
            <v>4.8</v>
          </cell>
          <cell r="N17">
            <v>4.7</v>
          </cell>
          <cell r="O17">
            <v>4.7</v>
          </cell>
          <cell r="P17">
            <v>4.4000000000000004</v>
          </cell>
          <cell r="Q17">
            <v>4.5999999999999996</v>
          </cell>
          <cell r="R17">
            <v>5</v>
          </cell>
          <cell r="S17">
            <v>4.7</v>
          </cell>
          <cell r="T17">
            <v>4.9000000000000004</v>
          </cell>
          <cell r="U17">
            <v>5</v>
          </cell>
          <cell r="V17">
            <v>5</v>
          </cell>
          <cell r="W17">
            <v>5.2</v>
          </cell>
          <cell r="X17">
            <v>5.5</v>
          </cell>
          <cell r="Y17">
            <v>5.3</v>
          </cell>
          <cell r="Z17">
            <v>4.8</v>
          </cell>
        </row>
        <row r="19">
          <cell r="A19" t="str">
            <v>Bucher</v>
          </cell>
          <cell r="B19" t="str">
            <v>Pascal</v>
          </cell>
          <cell r="C19">
            <v>4.5</v>
          </cell>
          <cell r="D19">
            <v>4</v>
          </cell>
          <cell r="E19">
            <v>4.3</v>
          </cell>
          <cell r="F19">
            <v>3.8</v>
          </cell>
          <cell r="G19">
            <v>3.5</v>
          </cell>
          <cell r="H19">
            <v>3.7</v>
          </cell>
          <cell r="I19">
            <v>4.3</v>
          </cell>
          <cell r="J19">
            <v>3.5</v>
          </cell>
          <cell r="K19">
            <v>3.9</v>
          </cell>
          <cell r="L19">
            <v>4</v>
          </cell>
          <cell r="M19">
            <v>3.5</v>
          </cell>
          <cell r="N19">
            <v>3.8</v>
          </cell>
          <cell r="O19">
            <v>4</v>
          </cell>
          <cell r="P19">
            <v>4</v>
          </cell>
          <cell r="Q19">
            <v>4</v>
          </cell>
          <cell r="R19">
            <v>4.5</v>
          </cell>
          <cell r="S19">
            <v>4</v>
          </cell>
          <cell r="T19">
            <v>4.3</v>
          </cell>
          <cell r="U19">
            <v>4.3</v>
          </cell>
          <cell r="V19">
            <v>4.5</v>
          </cell>
          <cell r="W19">
            <v>5</v>
          </cell>
          <cell r="X19">
            <v>4.5</v>
          </cell>
          <cell r="Y19">
            <v>4.5999999999999996</v>
          </cell>
          <cell r="Z19">
            <v>4.0999999999999996</v>
          </cell>
        </row>
        <row r="20">
          <cell r="A20" t="str">
            <v>De Maria</v>
          </cell>
          <cell r="B20" t="str">
            <v>Celine</v>
          </cell>
          <cell r="C20">
            <v>5</v>
          </cell>
          <cell r="D20">
            <v>5</v>
          </cell>
          <cell r="E20">
            <v>5</v>
          </cell>
          <cell r="F20">
            <v>5</v>
          </cell>
          <cell r="G20">
            <v>4.5</v>
          </cell>
          <cell r="H20">
            <v>4.8</v>
          </cell>
          <cell r="I20">
            <v>5</v>
          </cell>
          <cell r="J20">
            <v>5</v>
          </cell>
          <cell r="K20">
            <v>5</v>
          </cell>
          <cell r="L20">
            <v>3.8</v>
          </cell>
          <cell r="M20">
            <v>2.5</v>
          </cell>
          <cell r="N20">
            <v>3.2</v>
          </cell>
          <cell r="O20">
            <v>4.3</v>
          </cell>
          <cell r="P20">
            <v>4</v>
          </cell>
          <cell r="Q20">
            <v>4.2</v>
          </cell>
          <cell r="R20">
            <v>4.5</v>
          </cell>
          <cell r="S20">
            <v>4</v>
          </cell>
          <cell r="T20">
            <v>4.3</v>
          </cell>
          <cell r="U20">
            <v>5.3</v>
          </cell>
          <cell r="V20">
            <v>5</v>
          </cell>
          <cell r="W20">
            <v>5.5</v>
          </cell>
          <cell r="X20">
            <v>5</v>
          </cell>
          <cell r="Y20">
            <v>5.0999999999999996</v>
          </cell>
          <cell r="Z20">
            <v>4.5999999999999996</v>
          </cell>
        </row>
        <row r="21">
          <cell r="A21" t="str">
            <v>Fischlin</v>
          </cell>
          <cell r="B21" t="str">
            <v>Nicole</v>
          </cell>
          <cell r="C21">
            <v>5</v>
          </cell>
          <cell r="D21">
            <v>4</v>
          </cell>
          <cell r="E21">
            <v>4.5</v>
          </cell>
          <cell r="F21">
            <v>4.3</v>
          </cell>
          <cell r="G21">
            <v>4.5</v>
          </cell>
          <cell r="H21">
            <v>4.4000000000000004</v>
          </cell>
          <cell r="I21">
            <v>5</v>
          </cell>
          <cell r="J21">
            <v>5.5</v>
          </cell>
          <cell r="K21">
            <v>5.3</v>
          </cell>
          <cell r="L21">
            <v>4</v>
          </cell>
          <cell r="M21">
            <v>3.5</v>
          </cell>
          <cell r="N21">
            <v>3.8</v>
          </cell>
          <cell r="O21">
            <v>4</v>
          </cell>
          <cell r="P21">
            <v>3.5</v>
          </cell>
          <cell r="Q21">
            <v>3.8</v>
          </cell>
          <cell r="R21">
            <v>4.5</v>
          </cell>
          <cell r="S21">
            <v>4</v>
          </cell>
          <cell r="T21">
            <v>4.3</v>
          </cell>
          <cell r="U21">
            <v>4.3</v>
          </cell>
          <cell r="V21">
            <v>3.5</v>
          </cell>
          <cell r="W21">
            <v>4</v>
          </cell>
          <cell r="X21">
            <v>5</v>
          </cell>
          <cell r="Y21">
            <v>4.4000000000000004</v>
          </cell>
          <cell r="Z21">
            <v>4.3</v>
          </cell>
        </row>
        <row r="22">
          <cell r="A22" t="str">
            <v>Gamper</v>
          </cell>
          <cell r="B22" t="str">
            <v>Nathalie</v>
          </cell>
          <cell r="C22">
            <v>4.8</v>
          </cell>
          <cell r="D22">
            <v>4</v>
          </cell>
          <cell r="E22">
            <v>4.4000000000000004</v>
          </cell>
          <cell r="F22">
            <v>4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4.5</v>
          </cell>
          <cell r="M22">
            <v>3.5</v>
          </cell>
          <cell r="N22">
            <v>4</v>
          </cell>
          <cell r="O22">
            <v>4.5</v>
          </cell>
          <cell r="P22">
            <v>4.5</v>
          </cell>
          <cell r="Q22">
            <v>4.5</v>
          </cell>
          <cell r="R22">
            <v>5.3</v>
          </cell>
          <cell r="S22">
            <v>4.5</v>
          </cell>
          <cell r="T22">
            <v>4.9000000000000004</v>
          </cell>
          <cell r="U22">
            <v>5</v>
          </cell>
          <cell r="V22">
            <v>5</v>
          </cell>
          <cell r="W22">
            <v>5.5</v>
          </cell>
          <cell r="X22">
            <v>4.5</v>
          </cell>
          <cell r="Y22">
            <v>4.9000000000000004</v>
          </cell>
          <cell r="Z22">
            <v>4.4000000000000004</v>
          </cell>
        </row>
        <row r="23">
          <cell r="A23" t="str">
            <v>Glaus</v>
          </cell>
          <cell r="B23" t="str">
            <v>Ramona</v>
          </cell>
          <cell r="C23">
            <v>4.5</v>
          </cell>
          <cell r="D23">
            <v>4</v>
          </cell>
          <cell r="E23">
            <v>4.3</v>
          </cell>
          <cell r="F23">
            <v>4</v>
          </cell>
          <cell r="G23">
            <v>3.5</v>
          </cell>
          <cell r="H23">
            <v>3.8</v>
          </cell>
          <cell r="I23">
            <v>4.5</v>
          </cell>
          <cell r="J23">
            <v>4</v>
          </cell>
          <cell r="K23">
            <v>4.3</v>
          </cell>
          <cell r="L23">
            <v>5</v>
          </cell>
          <cell r="M23">
            <v>4</v>
          </cell>
          <cell r="N23">
            <v>4.5</v>
          </cell>
          <cell r="O23">
            <v>4</v>
          </cell>
          <cell r="P23">
            <v>4</v>
          </cell>
          <cell r="Q23">
            <v>4</v>
          </cell>
          <cell r="R23">
            <v>4.8</v>
          </cell>
          <cell r="S23">
            <v>4</v>
          </cell>
          <cell r="T23">
            <v>4.4000000000000004</v>
          </cell>
          <cell r="U23">
            <v>4.8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4.4000000000000004</v>
          </cell>
        </row>
        <row r="24">
          <cell r="A24" t="str">
            <v>Graf</v>
          </cell>
          <cell r="B24" t="str">
            <v>Marco</v>
          </cell>
          <cell r="C24">
            <v>4.8</v>
          </cell>
          <cell r="D24">
            <v>4</v>
          </cell>
          <cell r="E24">
            <v>4.4000000000000004</v>
          </cell>
          <cell r="F24">
            <v>4.3</v>
          </cell>
          <cell r="G24">
            <v>4.5</v>
          </cell>
          <cell r="H24">
            <v>4.4000000000000004</v>
          </cell>
          <cell r="I24">
            <v>5</v>
          </cell>
          <cell r="J24">
            <v>5</v>
          </cell>
          <cell r="K24">
            <v>5</v>
          </cell>
          <cell r="L24">
            <v>4.8</v>
          </cell>
          <cell r="M24">
            <v>4.5</v>
          </cell>
          <cell r="N24">
            <v>4.7</v>
          </cell>
          <cell r="O24">
            <v>4.8</v>
          </cell>
          <cell r="P24">
            <v>4.5</v>
          </cell>
          <cell r="Q24">
            <v>4.7</v>
          </cell>
          <cell r="R24">
            <v>5</v>
          </cell>
          <cell r="S24">
            <v>4.5</v>
          </cell>
          <cell r="T24">
            <v>4.8</v>
          </cell>
          <cell r="U24">
            <v>4.3</v>
          </cell>
          <cell r="V24">
            <v>5</v>
          </cell>
          <cell r="W24">
            <v>5</v>
          </cell>
          <cell r="X24">
            <v>4.5</v>
          </cell>
          <cell r="Y24">
            <v>4.8</v>
          </cell>
          <cell r="Z24">
            <v>4.5999999999999996</v>
          </cell>
        </row>
        <row r="25">
          <cell r="A25" t="str">
            <v>Häberli</v>
          </cell>
          <cell r="B25" t="str">
            <v>Lea</v>
          </cell>
          <cell r="C25">
            <v>4.5</v>
          </cell>
          <cell r="D25">
            <v>3.5</v>
          </cell>
          <cell r="E25">
            <v>4</v>
          </cell>
          <cell r="F25">
            <v>3.5</v>
          </cell>
          <cell r="G25">
            <v>3</v>
          </cell>
          <cell r="H25">
            <v>3.3</v>
          </cell>
          <cell r="I25">
            <v>5</v>
          </cell>
          <cell r="J25">
            <v>4</v>
          </cell>
          <cell r="K25">
            <v>4.5</v>
          </cell>
          <cell r="L25">
            <v>4.5</v>
          </cell>
          <cell r="M25">
            <v>3.5</v>
          </cell>
          <cell r="N25">
            <v>4</v>
          </cell>
          <cell r="O25">
            <v>4</v>
          </cell>
          <cell r="P25">
            <v>3.5</v>
          </cell>
          <cell r="Q25">
            <v>3.8</v>
          </cell>
          <cell r="R25">
            <v>4.5</v>
          </cell>
          <cell r="S25">
            <v>3.5</v>
          </cell>
          <cell r="T25">
            <v>4</v>
          </cell>
          <cell r="U25">
            <v>4.8</v>
          </cell>
          <cell r="V25">
            <v>5</v>
          </cell>
          <cell r="W25">
            <v>5</v>
          </cell>
          <cell r="X25">
            <v>4</v>
          </cell>
          <cell r="Y25">
            <v>4.5</v>
          </cell>
          <cell r="Z25">
            <v>4.0999999999999996</v>
          </cell>
        </row>
        <row r="26">
          <cell r="A26" t="str">
            <v>Klotz</v>
          </cell>
          <cell r="B26" t="str">
            <v>Fabienne</v>
          </cell>
          <cell r="C26">
            <v>4.3</v>
          </cell>
          <cell r="D26">
            <v>4</v>
          </cell>
          <cell r="E26">
            <v>4.2</v>
          </cell>
          <cell r="F26">
            <v>3.5</v>
          </cell>
          <cell r="G26">
            <v>3.5</v>
          </cell>
          <cell r="H26">
            <v>3.5</v>
          </cell>
          <cell r="I26">
            <v>4.8</v>
          </cell>
          <cell r="J26">
            <v>3.5</v>
          </cell>
          <cell r="K26">
            <v>4.2</v>
          </cell>
          <cell r="L26">
            <v>5.3</v>
          </cell>
          <cell r="M26">
            <v>4</v>
          </cell>
          <cell r="N26">
            <v>4.7</v>
          </cell>
          <cell r="O26">
            <v>4</v>
          </cell>
          <cell r="P26">
            <v>4</v>
          </cell>
          <cell r="Q26">
            <v>4</v>
          </cell>
          <cell r="R26">
            <v>4.5</v>
          </cell>
          <cell r="S26">
            <v>4</v>
          </cell>
          <cell r="T26">
            <v>4.3</v>
          </cell>
          <cell r="U26">
            <v>4.3</v>
          </cell>
          <cell r="V26">
            <v>4.5</v>
          </cell>
          <cell r="W26">
            <v>5</v>
          </cell>
          <cell r="X26">
            <v>5</v>
          </cell>
          <cell r="Y26">
            <v>4.9000000000000004</v>
          </cell>
          <cell r="Z26">
            <v>4.2</v>
          </cell>
        </row>
        <row r="27">
          <cell r="A27" t="str">
            <v>Pacella Bettoni</v>
          </cell>
          <cell r="B27" t="str">
            <v>Mauro</v>
          </cell>
          <cell r="C27">
            <v>4.5</v>
          </cell>
          <cell r="D27">
            <v>4</v>
          </cell>
          <cell r="E27">
            <v>4.3</v>
          </cell>
          <cell r="F27">
            <v>4.8</v>
          </cell>
          <cell r="G27">
            <v>4.5</v>
          </cell>
          <cell r="H27">
            <v>4.7</v>
          </cell>
          <cell r="I27">
            <v>5.5</v>
          </cell>
          <cell r="J27">
            <v>4.5</v>
          </cell>
          <cell r="K27">
            <v>5</v>
          </cell>
          <cell r="L27">
            <v>5</v>
          </cell>
          <cell r="M27">
            <v>4</v>
          </cell>
          <cell r="N27">
            <v>4.5</v>
          </cell>
          <cell r="O27">
            <v>4.5</v>
          </cell>
          <cell r="P27">
            <v>4</v>
          </cell>
          <cell r="Q27">
            <v>4.3</v>
          </cell>
          <cell r="R27">
            <v>5</v>
          </cell>
          <cell r="S27">
            <v>4</v>
          </cell>
          <cell r="T27">
            <v>4.5</v>
          </cell>
          <cell r="U27">
            <v>5</v>
          </cell>
          <cell r="V27">
            <v>4.5</v>
          </cell>
          <cell r="W27">
            <v>4.5</v>
          </cell>
          <cell r="X27">
            <v>4.5</v>
          </cell>
          <cell r="Y27">
            <v>4.5</v>
          </cell>
          <cell r="Z27">
            <v>4.5999999999999996</v>
          </cell>
        </row>
        <row r="28">
          <cell r="A28" t="str">
            <v>Peisker</v>
          </cell>
          <cell r="B28" t="str">
            <v>Dominik</v>
          </cell>
          <cell r="C28">
            <v>4.8</v>
          </cell>
          <cell r="D28">
            <v>5</v>
          </cell>
          <cell r="E28">
            <v>4.9000000000000004</v>
          </cell>
          <cell r="F28">
            <v>4</v>
          </cell>
          <cell r="G28">
            <v>4</v>
          </cell>
          <cell r="H28">
            <v>4</v>
          </cell>
          <cell r="I28">
            <v>4.3</v>
          </cell>
          <cell r="J28">
            <v>4.5</v>
          </cell>
          <cell r="K28">
            <v>4.4000000000000004</v>
          </cell>
          <cell r="L28">
            <v>4.8</v>
          </cell>
          <cell r="M28">
            <v>4</v>
          </cell>
          <cell r="N28">
            <v>4.4000000000000004</v>
          </cell>
          <cell r="O28">
            <v>4.8</v>
          </cell>
          <cell r="P28">
            <v>4</v>
          </cell>
          <cell r="Q28">
            <v>4.4000000000000004</v>
          </cell>
          <cell r="R28">
            <v>5</v>
          </cell>
          <cell r="S28">
            <v>4</v>
          </cell>
          <cell r="T28">
            <v>4.5</v>
          </cell>
          <cell r="U28">
            <v>5</v>
          </cell>
          <cell r="V28">
            <v>4</v>
          </cell>
          <cell r="W28">
            <v>6</v>
          </cell>
          <cell r="X28">
            <v>5</v>
          </cell>
          <cell r="Y28">
            <v>5</v>
          </cell>
          <cell r="Z28">
            <v>4.5</v>
          </cell>
        </row>
        <row r="29">
          <cell r="A29" t="str">
            <v>Peter</v>
          </cell>
          <cell r="B29" t="str">
            <v>Michael</v>
          </cell>
          <cell r="C29">
            <v>4.8</v>
          </cell>
          <cell r="D29">
            <v>4</v>
          </cell>
          <cell r="E29">
            <v>4.4000000000000004</v>
          </cell>
          <cell r="F29">
            <v>4</v>
          </cell>
          <cell r="G29">
            <v>4.5</v>
          </cell>
          <cell r="H29">
            <v>4.3</v>
          </cell>
          <cell r="I29">
            <v>4.8</v>
          </cell>
          <cell r="J29">
            <v>4.5</v>
          </cell>
          <cell r="K29">
            <v>4.7</v>
          </cell>
          <cell r="L29">
            <v>3.3</v>
          </cell>
          <cell r="M29">
            <v>2</v>
          </cell>
          <cell r="N29">
            <v>2.7</v>
          </cell>
          <cell r="O29">
            <v>4</v>
          </cell>
          <cell r="P29">
            <v>4</v>
          </cell>
          <cell r="Q29">
            <v>4</v>
          </cell>
          <cell r="R29">
            <v>4.3</v>
          </cell>
          <cell r="S29">
            <v>2.5</v>
          </cell>
          <cell r="T29">
            <v>3.4</v>
          </cell>
          <cell r="U29">
            <v>4.3</v>
          </cell>
          <cell r="V29">
            <v>3.5</v>
          </cell>
          <cell r="W29">
            <v>4</v>
          </cell>
          <cell r="X29">
            <v>3.5</v>
          </cell>
          <cell r="Y29">
            <v>3.6</v>
          </cell>
          <cell r="Z29">
            <v>3.9</v>
          </cell>
        </row>
        <row r="30">
          <cell r="A30" t="str">
            <v>Schepull</v>
          </cell>
          <cell r="B30" t="str">
            <v>David</v>
          </cell>
          <cell r="C30">
            <v>4.3</v>
          </cell>
          <cell r="D30">
            <v>4.5</v>
          </cell>
          <cell r="E30">
            <v>4.4000000000000004</v>
          </cell>
          <cell r="F30">
            <v>4.8</v>
          </cell>
          <cell r="G30">
            <v>4</v>
          </cell>
          <cell r="H30">
            <v>4.4000000000000004</v>
          </cell>
          <cell r="I30">
            <v>4.5</v>
          </cell>
          <cell r="J30">
            <v>4.5</v>
          </cell>
          <cell r="K30">
            <v>4.5</v>
          </cell>
          <cell r="L30">
            <v>4.5</v>
          </cell>
          <cell r="M30">
            <v>3</v>
          </cell>
          <cell r="N30">
            <v>3.8</v>
          </cell>
          <cell r="O30">
            <v>3.5</v>
          </cell>
          <cell r="P30">
            <v>4</v>
          </cell>
          <cell r="Q30">
            <v>3.8</v>
          </cell>
          <cell r="R30">
            <v>4.8</v>
          </cell>
          <cell r="S30">
            <v>4</v>
          </cell>
          <cell r="T30">
            <v>4.4000000000000004</v>
          </cell>
          <cell r="U30">
            <v>4.5</v>
          </cell>
          <cell r="V30">
            <v>4</v>
          </cell>
          <cell r="W30">
            <v>5</v>
          </cell>
          <cell r="X30">
            <v>3.5</v>
          </cell>
          <cell r="Y30">
            <v>4</v>
          </cell>
          <cell r="Z30">
            <v>4.2</v>
          </cell>
        </row>
        <row r="31">
          <cell r="A31" t="str">
            <v>Schmucki</v>
          </cell>
          <cell r="B31" t="str">
            <v>Melanie</v>
          </cell>
          <cell r="C31">
            <v>4.5</v>
          </cell>
          <cell r="D31">
            <v>4</v>
          </cell>
          <cell r="E31">
            <v>4.3</v>
          </cell>
          <cell r="F31">
            <v>3.8</v>
          </cell>
          <cell r="G31">
            <v>4.5</v>
          </cell>
          <cell r="H31">
            <v>4.2</v>
          </cell>
          <cell r="I31">
            <v>4.8</v>
          </cell>
          <cell r="J31">
            <v>4.5</v>
          </cell>
          <cell r="K31">
            <v>4.7</v>
          </cell>
          <cell r="L31">
            <v>4.3</v>
          </cell>
          <cell r="M31">
            <v>3.5</v>
          </cell>
          <cell r="N31">
            <v>3.9</v>
          </cell>
          <cell r="O31">
            <v>4</v>
          </cell>
          <cell r="P31">
            <v>3.5</v>
          </cell>
          <cell r="Q31">
            <v>3.8</v>
          </cell>
          <cell r="R31">
            <v>4.8</v>
          </cell>
          <cell r="S31">
            <v>4</v>
          </cell>
          <cell r="T31">
            <v>4.4000000000000004</v>
          </cell>
          <cell r="U31">
            <v>4</v>
          </cell>
          <cell r="V31">
            <v>4.5</v>
          </cell>
          <cell r="W31">
            <v>5</v>
          </cell>
          <cell r="X31">
            <v>4.5</v>
          </cell>
          <cell r="Y31">
            <v>4.5999999999999996</v>
          </cell>
          <cell r="Z31">
            <v>4.2</v>
          </cell>
        </row>
        <row r="32">
          <cell r="A32" t="str">
            <v>Vogler</v>
          </cell>
          <cell r="B32" t="str">
            <v>Carmen</v>
          </cell>
          <cell r="C32">
            <v>5</v>
          </cell>
          <cell r="D32">
            <v>4.5</v>
          </cell>
          <cell r="E32">
            <v>4.8</v>
          </cell>
          <cell r="F32">
            <v>4.5</v>
          </cell>
          <cell r="G32">
            <v>4</v>
          </cell>
          <cell r="H32">
            <v>4.3</v>
          </cell>
          <cell r="I32">
            <v>5</v>
          </cell>
          <cell r="J32">
            <v>4.5</v>
          </cell>
          <cell r="K32">
            <v>4.8</v>
          </cell>
          <cell r="L32">
            <v>5.3</v>
          </cell>
          <cell r="M32">
            <v>4</v>
          </cell>
          <cell r="N32">
            <v>4.7</v>
          </cell>
          <cell r="O32">
            <v>4.5</v>
          </cell>
          <cell r="P32">
            <v>3.5</v>
          </cell>
          <cell r="Q32">
            <v>4</v>
          </cell>
          <cell r="R32">
            <v>5</v>
          </cell>
          <cell r="S32">
            <v>4</v>
          </cell>
          <cell r="T32">
            <v>4.5</v>
          </cell>
          <cell r="U32">
            <v>4.8</v>
          </cell>
          <cell r="V32">
            <v>4.5</v>
          </cell>
          <cell r="W32">
            <v>5.5</v>
          </cell>
          <cell r="X32">
            <v>5</v>
          </cell>
          <cell r="Y32">
            <v>5</v>
          </cell>
          <cell r="Z32">
            <v>4.5</v>
          </cell>
        </row>
        <row r="33">
          <cell r="A33" t="str">
            <v>Weiss</v>
          </cell>
          <cell r="B33" t="str">
            <v>Andrea</v>
          </cell>
          <cell r="C33">
            <v>4.3</v>
          </cell>
          <cell r="D33">
            <v>4</v>
          </cell>
          <cell r="E33">
            <v>4.2</v>
          </cell>
          <cell r="F33">
            <v>4.5</v>
          </cell>
          <cell r="G33">
            <v>4</v>
          </cell>
          <cell r="H33">
            <v>4.3</v>
          </cell>
          <cell r="I33">
            <v>4.5</v>
          </cell>
          <cell r="J33">
            <v>3.5</v>
          </cell>
          <cell r="K33">
            <v>4</v>
          </cell>
          <cell r="L33">
            <v>4.5</v>
          </cell>
          <cell r="M33">
            <v>4</v>
          </cell>
          <cell r="N33">
            <v>4.3</v>
          </cell>
          <cell r="O33">
            <v>4.3</v>
          </cell>
          <cell r="P33">
            <v>3.5</v>
          </cell>
          <cell r="Q33">
            <v>3.9</v>
          </cell>
          <cell r="R33">
            <v>5</v>
          </cell>
          <cell r="S33">
            <v>3</v>
          </cell>
          <cell r="T33">
            <v>4</v>
          </cell>
          <cell r="U33">
            <v>4.5</v>
          </cell>
          <cell r="V33">
            <v>5</v>
          </cell>
          <cell r="W33">
            <v>5</v>
          </cell>
          <cell r="X33">
            <v>5</v>
          </cell>
          <cell r="Y33">
            <v>5</v>
          </cell>
          <cell r="Z33">
            <v>4.2</v>
          </cell>
        </row>
        <row r="34">
          <cell r="A34" t="str">
            <v>Durchschnitt</v>
          </cell>
          <cell r="B34" t="str">
            <v>KM 08b</v>
          </cell>
          <cell r="C34">
            <v>4.5999999999999996</v>
          </cell>
          <cell r="D34">
            <v>4.2</v>
          </cell>
          <cell r="E34">
            <v>4.4000000000000004</v>
          </cell>
          <cell r="F34">
            <v>4.2</v>
          </cell>
          <cell r="G34">
            <v>3.7</v>
          </cell>
          <cell r="H34">
            <v>4</v>
          </cell>
          <cell r="I34">
            <v>4.7</v>
          </cell>
          <cell r="J34">
            <v>4.3</v>
          </cell>
          <cell r="K34">
            <v>4.5999999999999996</v>
          </cell>
          <cell r="L34">
            <v>4.5</v>
          </cell>
          <cell r="M34">
            <v>3.6</v>
          </cell>
          <cell r="N34">
            <v>4.0999999999999996</v>
          </cell>
          <cell r="O34">
            <v>4.2</v>
          </cell>
          <cell r="P34">
            <v>3.9</v>
          </cell>
          <cell r="Q34">
            <v>4.0999999999999996</v>
          </cell>
          <cell r="R34">
            <v>4.8</v>
          </cell>
          <cell r="S34">
            <v>3.9</v>
          </cell>
          <cell r="T34">
            <v>4.3</v>
          </cell>
          <cell r="U34">
            <v>4.5999999999999996</v>
          </cell>
          <cell r="V34">
            <v>4.5</v>
          </cell>
          <cell r="W34">
            <v>5</v>
          </cell>
          <cell r="X34">
            <v>4.5999999999999996</v>
          </cell>
          <cell r="Y34">
            <v>4.7</v>
          </cell>
          <cell r="Z34">
            <v>4.3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tabSelected="1" zoomScaleNormal="100" workbookViewId="0">
      <selection activeCell="C8" sqref="C8"/>
    </sheetView>
  </sheetViews>
  <sheetFormatPr baseColWidth="10" defaultRowHeight="13.5"/>
  <cols>
    <col min="1" max="1" width="44.7109375" style="10" customWidth="1"/>
    <col min="2" max="2" width="1.7109375" style="10" customWidth="1"/>
    <col min="3" max="3" width="7.7109375" style="10" customWidth="1"/>
    <col min="4" max="4" width="1.7109375" style="10" customWidth="1"/>
    <col min="5" max="5" width="7.7109375" style="10" customWidth="1"/>
    <col min="6" max="6" width="1.7109375" style="10" customWidth="1"/>
    <col min="7" max="7" width="7.7109375" style="10" customWidth="1"/>
    <col min="8" max="8" width="1.7109375" style="10" customWidth="1"/>
    <col min="9" max="9" width="7.7109375" style="10" customWidth="1"/>
    <col min="10" max="10" width="1.7109375" style="10" customWidth="1"/>
    <col min="11" max="11" width="7.7109375" style="10" customWidth="1"/>
    <col min="12" max="12" width="1.7109375" style="10" customWidth="1"/>
    <col min="13" max="13" width="7.7109375" style="10" customWidth="1"/>
    <col min="14" max="14" width="1.7109375" style="10" customWidth="1"/>
    <col min="15" max="15" width="7.7109375" style="10" customWidth="1"/>
    <col min="16" max="16" width="1.7109375" style="10" customWidth="1"/>
    <col min="17" max="17" width="7.7109375" style="10" customWidth="1"/>
    <col min="18" max="18" width="1.7109375" style="10" customWidth="1"/>
    <col min="19" max="19" width="9.7109375" style="10" customWidth="1"/>
    <col min="20" max="20" width="1.7109375" style="10" customWidth="1"/>
    <col min="21" max="21" width="7.7109375" style="10" customWidth="1"/>
    <col min="22" max="22" width="1.7109375" style="10" customWidth="1"/>
    <col min="23" max="23" width="7.7109375" style="10" customWidth="1"/>
    <col min="24" max="24" width="1.7109375" style="10" customWidth="1"/>
    <col min="25" max="25" width="9.7109375" style="10" customWidth="1"/>
    <col min="26" max="26" width="1.140625" style="10" customWidth="1"/>
    <col min="27" max="27" width="3.140625" style="10" customWidth="1"/>
    <col min="28" max="16384" width="11.42578125" style="10"/>
  </cols>
  <sheetData>
    <row r="1" spans="1:27">
      <c r="T1" s="11"/>
      <c r="U1" s="11"/>
      <c r="V1" s="11"/>
      <c r="W1" s="11"/>
      <c r="X1" s="11"/>
      <c r="Y1" s="11"/>
      <c r="Z1" s="11"/>
      <c r="AA1" s="11"/>
    </row>
    <row r="2" spans="1:27" ht="21.95" customHeight="1">
      <c r="A2" s="53" t="s">
        <v>41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2"/>
      <c r="U2" s="55" t="s">
        <v>22</v>
      </c>
      <c r="V2" s="55"/>
      <c r="W2" s="56"/>
      <c r="X2" s="56"/>
      <c r="Y2" s="56"/>
      <c r="Z2" s="51"/>
      <c r="AA2" s="51"/>
    </row>
    <row r="3" spans="1:27">
      <c r="T3" s="11"/>
      <c r="U3" s="11"/>
      <c r="V3" s="11"/>
      <c r="W3" s="11"/>
      <c r="X3" s="11"/>
      <c r="Y3" s="11"/>
      <c r="Z3" s="11"/>
      <c r="AA3" s="11"/>
    </row>
    <row r="4" spans="1:27">
      <c r="T4" s="13"/>
      <c r="X4" s="11"/>
      <c r="Y4" s="11"/>
      <c r="Z4" s="11"/>
      <c r="AA4" s="11"/>
    </row>
    <row r="5" spans="1:27" ht="21.95" customHeight="1">
      <c r="C5" s="59" t="s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60"/>
      <c r="O5" s="60"/>
      <c r="P5" s="60"/>
      <c r="Q5" s="60"/>
      <c r="R5" s="14"/>
      <c r="S5" s="52" t="s">
        <v>13</v>
      </c>
      <c r="T5" s="14"/>
      <c r="U5" s="59" t="s">
        <v>17</v>
      </c>
      <c r="V5" s="56"/>
      <c r="W5" s="56"/>
      <c r="X5" s="15"/>
      <c r="Y5" s="52" t="s">
        <v>1</v>
      </c>
      <c r="Z5" s="16"/>
      <c r="AA5" s="16" t="s">
        <v>18</v>
      </c>
    </row>
    <row r="6" spans="1:27" ht="21.95" customHeight="1">
      <c r="B6" s="14"/>
      <c r="C6" s="14" t="s">
        <v>7</v>
      </c>
      <c r="D6" s="14"/>
      <c r="E6" s="14" t="s">
        <v>8</v>
      </c>
      <c r="F6" s="14"/>
      <c r="G6" s="14" t="s">
        <v>9</v>
      </c>
      <c r="H6" s="14"/>
      <c r="I6" s="14" t="s">
        <v>10</v>
      </c>
      <c r="J6" s="14"/>
      <c r="K6" s="14" t="s">
        <v>11</v>
      </c>
      <c r="L6" s="14"/>
      <c r="M6" s="14" t="s">
        <v>12</v>
      </c>
      <c r="N6" s="14"/>
      <c r="O6" s="14" t="s">
        <v>25</v>
      </c>
      <c r="P6" s="14"/>
      <c r="Q6" s="14" t="s">
        <v>26</v>
      </c>
      <c r="R6" s="14"/>
      <c r="S6" s="14" t="s">
        <v>14</v>
      </c>
      <c r="T6" s="14"/>
      <c r="U6" s="14" t="s">
        <v>15</v>
      </c>
      <c r="V6" s="14"/>
      <c r="W6" s="14" t="s">
        <v>16</v>
      </c>
      <c r="X6" s="15"/>
      <c r="Y6" s="15"/>
      <c r="Z6" s="15"/>
      <c r="AA6" s="15"/>
    </row>
    <row r="7" spans="1:27" ht="5.0999999999999996" customHeight="1" thickBo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5"/>
      <c r="Z7" s="15"/>
      <c r="AA7" s="15"/>
    </row>
    <row r="8" spans="1:27" ht="15" customHeight="1" thickBot="1">
      <c r="A8" s="17" t="s">
        <v>2</v>
      </c>
      <c r="B8" s="14"/>
      <c r="C8" s="1"/>
      <c r="D8" s="18"/>
      <c r="E8" s="1"/>
      <c r="F8" s="19"/>
      <c r="G8" s="1"/>
      <c r="H8" s="19"/>
      <c r="I8" s="1"/>
      <c r="J8" s="19"/>
      <c r="K8" s="1"/>
      <c r="L8" s="19"/>
      <c r="M8" s="1"/>
      <c r="N8" s="19"/>
      <c r="O8" s="1"/>
      <c r="P8" s="19"/>
      <c r="Q8" s="1"/>
      <c r="R8" s="19"/>
      <c r="S8" s="1"/>
      <c r="T8" s="14"/>
      <c r="U8" s="20" t="str">
        <f>IF(COUNT(C8,E8,G8,I8,K8,M8,O8,Q8)=8,(ROUND(AVERAGE(C8,E8,G8,I8,K8,M8,O8,Q8)*2,0)/2),"- -")</f>
        <v>- -</v>
      </c>
      <c r="V8" s="19"/>
      <c r="W8" s="20" t="str">
        <f>IF(COUNT(S8)=1,S8,"- -")</f>
        <v>- -</v>
      </c>
      <c r="X8" s="21"/>
      <c r="Y8" s="20" t="str">
        <f>IF(COUNT(U8,W8)=2,ROUND(AVERAGE(U8,W8)*2,0)/2,"- -")</f>
        <v>- -</v>
      </c>
      <c r="Z8" s="22"/>
      <c r="AA8" s="22" t="s">
        <v>24</v>
      </c>
    </row>
    <row r="9" spans="1:27" ht="5.0999999999999996" customHeight="1" thickBot="1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4"/>
      <c r="U9" s="19"/>
      <c r="V9" s="19"/>
      <c r="W9" s="19"/>
      <c r="X9" s="21"/>
      <c r="Y9" s="21"/>
      <c r="Z9" s="22"/>
      <c r="AA9" s="22"/>
    </row>
    <row r="10" spans="1:27" ht="15" customHeight="1" thickBot="1">
      <c r="A10" s="23" t="s">
        <v>3</v>
      </c>
      <c r="B10" s="14"/>
      <c r="C10" s="2"/>
      <c r="D10" s="19"/>
      <c r="E10" s="2"/>
      <c r="F10" s="19"/>
      <c r="G10" s="2"/>
      <c r="H10" s="19"/>
      <c r="I10" s="2"/>
      <c r="J10" s="19"/>
      <c r="K10" s="18"/>
      <c r="L10" s="18"/>
      <c r="M10" s="18"/>
      <c r="N10" s="18"/>
      <c r="O10" s="18"/>
      <c r="P10" s="18"/>
      <c r="Q10" s="18"/>
      <c r="R10" s="19"/>
      <c r="S10" s="2"/>
      <c r="T10" s="14"/>
      <c r="U10" s="24" t="str">
        <f>IF(COUNT(C10,E10,G10,I10)=4,(ROUND(AVERAGE(C10,E10,G10,I10)*2,0)/2),"- -")</f>
        <v>- -</v>
      </c>
      <c r="V10" s="19"/>
      <c r="W10" s="24" t="str">
        <f>IF(COUNT(S10)=1,S10,"- -")</f>
        <v>- -</v>
      </c>
      <c r="X10" s="21"/>
      <c r="Y10" s="24" t="str">
        <f>IF(COUNT(U10,W10)=2,ROUND(AVERAGE(U10,W10)*2,0)/2,"- -")</f>
        <v>- -</v>
      </c>
      <c r="Z10" s="22"/>
      <c r="AA10" s="22" t="s">
        <v>24</v>
      </c>
    </row>
    <row r="11" spans="1:27" ht="5.0999999999999996" customHeight="1" thickBot="1">
      <c r="B11" s="1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4"/>
      <c r="U11" s="19"/>
      <c r="V11" s="19"/>
      <c r="W11" s="19"/>
      <c r="X11" s="21"/>
      <c r="Y11" s="21"/>
      <c r="Z11" s="22"/>
      <c r="AA11" s="22"/>
    </row>
    <row r="12" spans="1:27" ht="15" customHeight="1" thickBot="1">
      <c r="A12" s="25" t="s">
        <v>4</v>
      </c>
      <c r="B12" s="14"/>
      <c r="C12" s="3"/>
      <c r="D12" s="19"/>
      <c r="E12" s="3"/>
      <c r="F12" s="19"/>
      <c r="G12" s="3"/>
      <c r="H12" s="19"/>
      <c r="I12" s="3"/>
      <c r="J12" s="19"/>
      <c r="K12" s="3"/>
      <c r="L12" s="19"/>
      <c r="M12" s="3"/>
      <c r="N12" s="19"/>
      <c r="O12" s="3"/>
      <c r="P12" s="19"/>
      <c r="Q12" s="3"/>
      <c r="R12" s="19"/>
      <c r="S12" s="3"/>
      <c r="T12" s="14"/>
      <c r="U12" s="26" t="str">
        <f>IF(COUNT(C12,E12,G12,I12,K12,M12,O12,Q12)=8,(ROUND(AVERAGE(C12,E12,G12,I12,K12,M12,O12,Q12)*2,0)/2),"- -")</f>
        <v>- -</v>
      </c>
      <c r="V12" s="19"/>
      <c r="W12" s="26" t="str">
        <f>IF(COUNT(S12)=1,S12,"- -")</f>
        <v>- -</v>
      </c>
      <c r="X12" s="21"/>
      <c r="Y12" s="26" t="str">
        <f>IF(COUNT(U12,W12)=2,ROUND(AVERAGE(U12,W12)*2,0)/2,"- -")</f>
        <v>- -</v>
      </c>
      <c r="Z12" s="22"/>
      <c r="AA12" s="22" t="s">
        <v>24</v>
      </c>
    </row>
    <row r="13" spans="1:27" ht="5.0999999999999996" customHeight="1" thickBot="1"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9"/>
      <c r="V13" s="19"/>
      <c r="W13" s="19"/>
      <c r="X13" s="21"/>
      <c r="Y13" s="21"/>
      <c r="Z13" s="22"/>
      <c r="AA13" s="22"/>
    </row>
    <row r="14" spans="1:27" ht="15" customHeight="1" thickBot="1">
      <c r="A14" s="27" t="s">
        <v>31</v>
      </c>
      <c r="B14" s="14"/>
      <c r="C14" s="4"/>
      <c r="D14" s="19"/>
      <c r="E14" s="4"/>
      <c r="F14" s="19"/>
      <c r="G14" s="4"/>
      <c r="H14" s="19"/>
      <c r="I14" s="4"/>
      <c r="J14" s="19"/>
      <c r="K14" s="18"/>
      <c r="L14" s="18"/>
      <c r="M14" s="18"/>
      <c r="N14" s="18"/>
      <c r="O14" s="18"/>
      <c r="P14" s="18"/>
      <c r="Q14" s="18"/>
      <c r="R14" s="19"/>
      <c r="S14" s="4"/>
      <c r="T14" s="14"/>
      <c r="U14" s="28" t="str">
        <f>IF(COUNT(C14,E14,G14,I14)=4,(ROUND(AVERAGE(C14,E14,G14,I14)*2,0)/2),"- -")</f>
        <v>- -</v>
      </c>
      <c r="V14" s="19"/>
      <c r="W14" s="28" t="str">
        <f>IF(COUNT(S14)=1,S14,"- -")</f>
        <v>- -</v>
      </c>
      <c r="X14" s="21"/>
      <c r="Y14" s="28" t="str">
        <f>IF(COUNT(U14,W14)=2,ROUND(AVERAGE(U14,W14)*2,0)/2,"- -")</f>
        <v>- -</v>
      </c>
      <c r="Z14" s="22"/>
      <c r="AA14" s="22" t="s">
        <v>24</v>
      </c>
    </row>
    <row r="15" spans="1:27" ht="5.0999999999999996" customHeight="1" thickBot="1">
      <c r="B15" s="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4"/>
      <c r="U15" s="19"/>
      <c r="V15" s="19"/>
      <c r="W15" s="19"/>
      <c r="X15" s="21"/>
      <c r="Y15" s="21"/>
      <c r="Z15" s="22"/>
      <c r="AA15" s="22"/>
    </row>
    <row r="16" spans="1:27" ht="15" customHeight="1" thickBot="1">
      <c r="A16" s="29" t="s">
        <v>32</v>
      </c>
      <c r="B16" s="14"/>
      <c r="C16" s="18"/>
      <c r="D16" s="18"/>
      <c r="E16" s="18"/>
      <c r="F16" s="19"/>
      <c r="G16" s="5"/>
      <c r="H16" s="19"/>
      <c r="I16" s="5"/>
      <c r="J16" s="19"/>
      <c r="K16" s="5"/>
      <c r="L16" s="19"/>
      <c r="M16" s="5"/>
      <c r="N16" s="19"/>
      <c r="O16" s="5"/>
      <c r="P16" s="19"/>
      <c r="Q16" s="5"/>
      <c r="R16" s="19"/>
      <c r="S16" s="5"/>
      <c r="T16" s="14"/>
      <c r="U16" s="30" t="str">
        <f>IF(COUNT(G16,I16,K16,M16,O16,Q16)=6,(ROUND(AVERAGE(G16,I16,K16,M16,O16,Q16)*2,0)/2),"- -")</f>
        <v>- -</v>
      </c>
      <c r="V16" s="19"/>
      <c r="W16" s="30" t="str">
        <f>IF(COUNT(S16)=1,S16,"- -")</f>
        <v>- -</v>
      </c>
      <c r="X16" s="21"/>
      <c r="Y16" s="30" t="str">
        <f>IF(COUNT(U16,W16)=2,ROUND(AVERAGE(U16,W16)*2,0)/2,"- -")</f>
        <v>- -</v>
      </c>
      <c r="Z16" s="22"/>
      <c r="AA16" s="22" t="s">
        <v>24</v>
      </c>
    </row>
    <row r="17" spans="1:27" ht="5.0999999999999996" customHeight="1" thickBot="1">
      <c r="B17" s="1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4"/>
      <c r="U17" s="19"/>
      <c r="V17" s="19"/>
      <c r="W17" s="19"/>
      <c r="X17" s="21"/>
      <c r="Y17" s="21"/>
      <c r="Z17" s="22"/>
      <c r="AA17" s="22"/>
    </row>
    <row r="18" spans="1:27" ht="15" customHeight="1" thickBot="1">
      <c r="A18" s="31" t="s">
        <v>33</v>
      </c>
      <c r="B18" s="14"/>
      <c r="C18" s="18"/>
      <c r="D18" s="18"/>
      <c r="E18" s="18"/>
      <c r="F18" s="18"/>
      <c r="G18" s="18"/>
      <c r="H18" s="18"/>
      <c r="I18" s="18"/>
      <c r="J18" s="19"/>
      <c r="K18" s="6"/>
      <c r="L18" s="19"/>
      <c r="M18" s="6"/>
      <c r="N18" s="19"/>
      <c r="O18" s="6"/>
      <c r="P18" s="19"/>
      <c r="Q18" s="6"/>
      <c r="R18" s="19"/>
      <c r="S18" s="6"/>
      <c r="T18" s="14"/>
      <c r="U18" s="32" t="str">
        <f>IF(COUNT(K18,M18,O18,Q18)=4,(ROUND(AVERAGE(K18,M18,O18,Q18)*2,0)/2),"- -")</f>
        <v>- -</v>
      </c>
      <c r="V18" s="19"/>
      <c r="W18" s="32" t="str">
        <f>IF(COUNT(S18)=1,S18,"- -")</f>
        <v>- -</v>
      </c>
      <c r="X18" s="21"/>
      <c r="Y18" s="32" t="str">
        <f>IF(COUNT(U18,W18)=2,ROUND(AVERAGE(U18,W18)*2,0)/2,"- -")</f>
        <v>- -</v>
      </c>
      <c r="Z18" s="22"/>
      <c r="AA18" s="22" t="s">
        <v>24</v>
      </c>
    </row>
    <row r="19" spans="1:27" ht="5.0999999999999996" customHeight="1" thickBot="1">
      <c r="B19" s="1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4"/>
      <c r="U19" s="19"/>
      <c r="V19" s="19"/>
      <c r="W19" s="19"/>
      <c r="X19" s="21"/>
      <c r="Y19" s="21"/>
      <c r="Z19" s="22"/>
      <c r="AA19" s="22"/>
    </row>
    <row r="20" spans="1:27" ht="15" customHeight="1" thickBot="1">
      <c r="A20" s="33" t="s">
        <v>6</v>
      </c>
      <c r="B20" s="14"/>
      <c r="C20" s="7"/>
      <c r="D20" s="19"/>
      <c r="E20" s="7"/>
      <c r="F20" s="19"/>
      <c r="G20" s="7"/>
      <c r="H20" s="18"/>
      <c r="I20" s="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4"/>
      <c r="U20" s="34" t="str">
        <f>IF(COUNT(C20,E20,G20,I20)=4,(ROUND(AVERAGE(C20,E20,G20,I20)*2,0)/2),"- -")</f>
        <v>- -</v>
      </c>
      <c r="V20" s="19"/>
      <c r="W20" s="19"/>
      <c r="X20" s="21"/>
      <c r="Y20" s="34" t="str">
        <f>U20</f>
        <v>- -</v>
      </c>
      <c r="Z20" s="22"/>
      <c r="AA20" s="22" t="s">
        <v>24</v>
      </c>
    </row>
    <row r="21" spans="1:27" ht="5.0999999999999996" customHeight="1" thickBot="1"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4"/>
      <c r="U21" s="19"/>
      <c r="V21" s="19"/>
      <c r="W21" s="19"/>
      <c r="X21" s="21"/>
      <c r="Y21" s="21"/>
      <c r="Z21" s="22"/>
      <c r="AA21" s="22"/>
    </row>
    <row r="22" spans="1:27" ht="15" customHeight="1" thickBot="1">
      <c r="A22" s="35" t="s">
        <v>5</v>
      </c>
      <c r="B22" s="14"/>
      <c r="C22" s="19"/>
      <c r="D22" s="19"/>
      <c r="E22" s="19"/>
      <c r="F22" s="19"/>
      <c r="G22" s="8"/>
      <c r="H22" s="36"/>
      <c r="I22" s="8"/>
      <c r="J22" s="19"/>
      <c r="K22" s="8"/>
      <c r="L22" s="19"/>
      <c r="M22" s="8"/>
      <c r="N22" s="19"/>
      <c r="O22" s="18"/>
      <c r="P22" s="18"/>
      <c r="Q22" s="18"/>
      <c r="R22" s="19"/>
      <c r="S22" s="19"/>
      <c r="T22" s="14"/>
      <c r="U22" s="37" t="str">
        <f>IF(COUNT(G22,I22,K22,M22)=4,(ROUND(AVERAGE(G22,I22,K22,M22)*2,0)/2),"- -")</f>
        <v>- -</v>
      </c>
      <c r="V22" s="19"/>
      <c r="W22" s="19"/>
      <c r="X22" s="21"/>
      <c r="Y22" s="37" t="str">
        <f>U22</f>
        <v>- -</v>
      </c>
      <c r="Z22" s="22"/>
      <c r="AA22" s="22" t="s">
        <v>24</v>
      </c>
    </row>
    <row r="23" spans="1:27" ht="5.0999999999999996" customHeight="1">
      <c r="B23" s="1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4"/>
      <c r="U23" s="19"/>
      <c r="V23" s="19"/>
      <c r="W23" s="19"/>
      <c r="X23" s="21"/>
      <c r="Y23" s="21"/>
      <c r="Z23" s="22"/>
      <c r="AA23" s="22"/>
    </row>
    <row r="24" spans="1:27" ht="15" customHeight="1">
      <c r="A24" s="38" t="s">
        <v>34</v>
      </c>
      <c r="B24" s="14"/>
      <c r="C24" s="19"/>
      <c r="D24" s="19"/>
      <c r="E24" s="19"/>
      <c r="F24" s="19"/>
      <c r="G24" s="18"/>
      <c r="H24" s="19"/>
      <c r="I24" s="18"/>
      <c r="J24" s="19"/>
      <c r="K24" s="19"/>
      <c r="L24" s="19"/>
      <c r="M24" s="18"/>
      <c r="N24" s="19"/>
      <c r="O24" s="18"/>
      <c r="P24" s="19"/>
      <c r="Q24" s="18"/>
      <c r="R24" s="19"/>
      <c r="S24" s="19"/>
      <c r="T24" s="14"/>
      <c r="U24" s="39"/>
      <c r="V24" s="19"/>
      <c r="W24" s="40"/>
      <c r="X24" s="21"/>
      <c r="Y24" s="41" t="str">
        <f>IF(COUNT(U26,U28)=2,ROUND(AVERAGE(U26,U28)*2,0)/2,"- -")</f>
        <v>- -</v>
      </c>
      <c r="Z24" s="22"/>
      <c r="AA24" s="22" t="s">
        <v>24</v>
      </c>
    </row>
    <row r="25" spans="1:27" ht="5.0999999999999996" customHeight="1" thickBot="1">
      <c r="B25" s="1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4"/>
      <c r="U25" s="19"/>
      <c r="V25" s="19"/>
      <c r="W25" s="19"/>
      <c r="X25" s="21"/>
      <c r="Y25" s="21"/>
      <c r="Z25" s="22"/>
      <c r="AA25" s="22"/>
    </row>
    <row r="26" spans="1:27" ht="15" customHeight="1" thickBot="1">
      <c r="A26" s="10" t="s">
        <v>35</v>
      </c>
      <c r="B26" s="14"/>
      <c r="C26" s="19"/>
      <c r="D26" s="19"/>
      <c r="E26" s="19"/>
      <c r="F26" s="19"/>
      <c r="G26" s="9"/>
      <c r="H26" s="19"/>
      <c r="I26" s="19"/>
      <c r="J26" s="19"/>
      <c r="K26" s="19"/>
      <c r="L26" s="19"/>
      <c r="M26" s="9"/>
      <c r="N26" s="19"/>
      <c r="O26" s="19"/>
      <c r="P26" s="19"/>
      <c r="Q26" s="19"/>
      <c r="R26" s="19"/>
      <c r="S26" s="19"/>
      <c r="T26" s="14"/>
      <c r="U26" s="41" t="str">
        <f>IF(COUNT(G26,M26)=2,(ROUND(AVERAGE(G26,M26)*2,0)/2),"- -")</f>
        <v>- -</v>
      </c>
      <c r="V26" s="14"/>
      <c r="W26" s="14"/>
      <c r="X26" s="15"/>
      <c r="Y26" s="15"/>
      <c r="Z26" s="22"/>
      <c r="AA26" s="22"/>
    </row>
    <row r="27" spans="1:27" ht="5.0999999999999996" customHeight="1" thickBot="1">
      <c r="B27" s="1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4"/>
      <c r="U27" s="19"/>
      <c r="V27" s="19"/>
      <c r="W27" s="19"/>
      <c r="X27" s="21"/>
      <c r="Y27" s="21"/>
      <c r="Z27" s="22"/>
      <c r="AA27" s="22"/>
    </row>
    <row r="28" spans="1:27" ht="15" customHeight="1" thickBot="1">
      <c r="A28" s="10" t="s">
        <v>36</v>
      </c>
      <c r="B28" s="1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9"/>
      <c r="R28" s="19"/>
      <c r="S28" s="19"/>
      <c r="T28" s="14"/>
      <c r="U28" s="42" t="str">
        <f>IF(COUNT(Q28)=1,Q28,"- -")</f>
        <v>- -</v>
      </c>
      <c r="V28" s="14"/>
      <c r="W28" s="14"/>
      <c r="X28" s="15"/>
      <c r="Y28" s="15"/>
      <c r="Z28" s="22"/>
      <c r="AA28" s="22"/>
    </row>
    <row r="29" spans="1:27" ht="15" customHeight="1">
      <c r="B29" s="1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4"/>
      <c r="U29" s="14"/>
      <c r="V29" s="14"/>
      <c r="W29" s="14"/>
      <c r="X29" s="15"/>
      <c r="Y29" s="15"/>
      <c r="Z29" s="22"/>
      <c r="AA29" s="22"/>
    </row>
    <row r="30" spans="1:27" ht="5.0999999999999996" customHeight="1">
      <c r="B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4"/>
      <c r="U30" s="14"/>
      <c r="V30" s="14"/>
      <c r="W30" s="14"/>
      <c r="X30" s="15"/>
      <c r="Y30" s="15"/>
      <c r="Z30" s="22"/>
      <c r="AA30" s="22"/>
    </row>
    <row r="31" spans="1:27" ht="5.0999999999999996" customHeight="1">
      <c r="B31" s="1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4"/>
      <c r="U31" s="14"/>
      <c r="V31" s="14"/>
      <c r="W31" s="14"/>
      <c r="X31" s="15"/>
      <c r="Y31" s="15"/>
      <c r="Z31" s="22"/>
      <c r="AA31" s="22"/>
    </row>
    <row r="32" spans="1:27" ht="15" customHeight="1">
      <c r="A32" s="10" t="s">
        <v>37</v>
      </c>
      <c r="B32" s="14"/>
      <c r="C32" s="18"/>
      <c r="D32" s="18"/>
      <c r="E32" s="18"/>
      <c r="F32" s="18"/>
      <c r="G32" s="18"/>
      <c r="H32" s="18"/>
      <c r="I32" s="43"/>
      <c r="J32" s="18"/>
      <c r="K32" s="18"/>
      <c r="L32" s="18"/>
      <c r="M32" s="18"/>
      <c r="N32" s="18"/>
      <c r="O32" s="43"/>
      <c r="Q32" s="44" t="s">
        <v>27</v>
      </c>
      <c r="R32" s="18"/>
      <c r="S32" s="18"/>
      <c r="T32" s="14"/>
      <c r="U32" s="14"/>
      <c r="V32" s="14"/>
      <c r="W32" s="14"/>
      <c r="X32" s="15"/>
      <c r="Y32" s="15"/>
      <c r="Z32" s="22"/>
      <c r="AA32" s="22"/>
    </row>
    <row r="33" spans="1:27" ht="5.0999999999999996" customHeight="1">
      <c r="O33" s="45"/>
      <c r="P33" s="45"/>
      <c r="Q33" s="45"/>
      <c r="T33" s="11"/>
      <c r="U33" s="11"/>
      <c r="V33" s="11"/>
      <c r="W33" s="11"/>
      <c r="X33" s="11"/>
      <c r="Y33" s="11"/>
      <c r="Z33" s="11"/>
      <c r="AA33" s="11"/>
    </row>
    <row r="34" spans="1:27">
      <c r="A34" s="10" t="s">
        <v>38</v>
      </c>
      <c r="O34" s="45"/>
      <c r="P34" s="45"/>
      <c r="Q34" s="45" t="s">
        <v>28</v>
      </c>
      <c r="T34" s="11"/>
      <c r="U34" s="11"/>
      <c r="V34" s="11"/>
      <c r="W34" s="46" t="s">
        <v>21</v>
      </c>
      <c r="X34" s="11"/>
      <c r="Y34" s="21" t="str">
        <f>IF(COUNT(Y8,Y10,Y12,Y14,Y16,Y18,Y20,Y22,Y24)=9,ROUND((AVERAGE(Y8,Y10,Y12,Y14,Y16,Y18,Y20,Y22,Y24)),1),"- -")</f>
        <v>- -</v>
      </c>
      <c r="Z34" s="11"/>
      <c r="AA34" s="11"/>
    </row>
    <row r="35" spans="1:27" ht="5.0999999999999996" customHeight="1">
      <c r="O35" s="45"/>
      <c r="P35" s="45"/>
      <c r="Q35" s="45"/>
      <c r="T35" s="11"/>
      <c r="U35" s="11"/>
      <c r="V35" s="11"/>
      <c r="W35" s="46"/>
      <c r="X35" s="11"/>
      <c r="Y35" s="15"/>
      <c r="Z35" s="11"/>
      <c r="AA35" s="11"/>
    </row>
    <row r="36" spans="1:27" ht="13.5" customHeight="1">
      <c r="A36" s="10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49"/>
      <c r="P36" s="49"/>
      <c r="Q36" s="50" t="s">
        <v>29</v>
      </c>
      <c r="T36" s="11"/>
      <c r="U36" s="11"/>
      <c r="V36" s="11"/>
      <c r="W36" s="46" t="s">
        <v>19</v>
      </c>
      <c r="X36" s="11"/>
      <c r="Y36" s="15" t="str">
        <f>IF(COUNT(Y8:Y24)=9,COUNTIF(Y8:Y24,"&lt;4"),"- -")</f>
        <v>- -</v>
      </c>
      <c r="Z36" s="11"/>
      <c r="AA36" s="11"/>
    </row>
    <row r="37" spans="1:27" ht="5.0999999999999996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49"/>
      <c r="P37" s="49"/>
      <c r="Q37" s="50"/>
      <c r="T37" s="11"/>
      <c r="U37" s="11"/>
      <c r="V37" s="11"/>
      <c r="W37" s="46"/>
      <c r="X37" s="11"/>
      <c r="Y37" s="15"/>
      <c r="Z37" s="11"/>
      <c r="AA37" s="11"/>
    </row>
    <row r="38" spans="1:27" ht="13.5" customHeight="1">
      <c r="A38" s="10" t="s">
        <v>40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  <c r="O38" s="49"/>
      <c r="P38" s="49"/>
      <c r="Q38" s="50" t="s">
        <v>30</v>
      </c>
      <c r="T38" s="11"/>
      <c r="U38" s="11"/>
      <c r="V38" s="11"/>
      <c r="W38" s="46" t="s">
        <v>20</v>
      </c>
      <c r="X38" s="11"/>
      <c r="Y38" s="21" t="str">
        <f>IF(COUNT(Y8:Y24)=9,SUMIF(Y8:Y24,"&lt;4")*-1+Y36*4,"- -")</f>
        <v>- -</v>
      </c>
      <c r="Z38" s="11"/>
      <c r="AA38" s="11"/>
    </row>
    <row r="39" spans="1:27" ht="5.0999999999999996" customHeight="1">
      <c r="O39" s="45"/>
      <c r="P39" s="45"/>
      <c r="Q39" s="45"/>
      <c r="T39" s="11"/>
      <c r="U39" s="11"/>
      <c r="V39" s="11"/>
      <c r="W39" s="11"/>
      <c r="X39" s="11"/>
      <c r="Y39" s="11"/>
      <c r="Z39" s="11"/>
      <c r="AA39" s="11"/>
    </row>
    <row r="40" spans="1:27" ht="30" customHeight="1">
      <c r="A40" s="61" t="s">
        <v>23</v>
      </c>
      <c r="T40" s="11"/>
      <c r="U40" s="57" t="str">
        <f>IF(COUNT(Y34:Y38)&lt;3,"unvollständige Angaben",IF(AND(Y34&gt;=4,Y36&lt;=2,Y38&lt;=2),"BM bestanden","BM nicht bestanden"))</f>
        <v>unvollständige Angaben</v>
      </c>
      <c r="V40" s="58"/>
      <c r="W40" s="58"/>
      <c r="X40" s="58"/>
      <c r="Y40" s="58"/>
      <c r="Z40" s="11"/>
      <c r="AA40" s="11"/>
    </row>
    <row r="41" spans="1:27" ht="5.0999999999999996" customHeight="1">
      <c r="A41" s="62"/>
      <c r="T41" s="11"/>
      <c r="U41" s="11"/>
      <c r="V41" s="11"/>
      <c r="W41" s="11"/>
      <c r="X41" s="11"/>
      <c r="Y41" s="11"/>
      <c r="Z41" s="11"/>
      <c r="AA41" s="11"/>
    </row>
    <row r="42" spans="1:27">
      <c r="Z42" s="13"/>
    </row>
  </sheetData>
  <sheetProtection algorithmName="SHA-512" hashValue="eNMCJ2gX5aPUYo/7pxhfRIk6MX8qfX6nb/nW7HW7ciZsHlMBiBlHJ4jSfS7/2cfeHvWMaW1hYrFk1+Vz+3o3lA==" saltValue="TG5YfcCL0jFysVHHzkCO2Q==" spinCount="100000" sheet="1" objects="1" scenarios="1"/>
  <mergeCells count="6">
    <mergeCell ref="A2:S2"/>
    <mergeCell ref="U2:Y2"/>
    <mergeCell ref="U40:Y40"/>
    <mergeCell ref="U5:W5"/>
    <mergeCell ref="C5:Q5"/>
    <mergeCell ref="A40:A41"/>
  </mergeCells>
  <conditionalFormatting sqref="Y34">
    <cfRule type="cellIs" dxfId="13" priority="24" operator="lessThan">
      <formula>4</formula>
    </cfRule>
    <cfRule type="cellIs" dxfId="12" priority="25" operator="greaterThanOrEqual">
      <formula>4</formula>
    </cfRule>
  </conditionalFormatting>
  <conditionalFormatting sqref="Y36 Y38">
    <cfRule type="cellIs" dxfId="11" priority="22" operator="lessThanOrEqual">
      <formula>2</formula>
    </cfRule>
    <cfRule type="cellIs" dxfId="10" priority="23" operator="greaterThan">
      <formula>2</formula>
    </cfRule>
  </conditionalFormatting>
  <conditionalFormatting sqref="U40:Y40">
    <cfRule type="containsText" dxfId="9" priority="7" operator="containsText" text="unvollständige Angaben">
      <formula>NOT(ISERROR(SEARCH("unvollständige Angaben",U40)))</formula>
    </cfRule>
    <cfRule type="expression" dxfId="8" priority="10">
      <formula>$Y$38&gt;2</formula>
    </cfRule>
    <cfRule type="expression" dxfId="7" priority="11">
      <formula>$Y$36&gt;2</formula>
    </cfRule>
    <cfRule type="expression" dxfId="6" priority="12">
      <formula>$Y$34&lt;4</formula>
    </cfRule>
    <cfRule type="expression" dxfId="5" priority="13">
      <formula>$Y$38&lt;=2</formula>
    </cfRule>
    <cfRule type="expression" dxfId="4" priority="14">
      <formula>$Y$36&lt;=2</formula>
    </cfRule>
    <cfRule type="expression" dxfId="3" priority="15">
      <formula>$Y$34&gt;4</formula>
    </cfRule>
  </conditionalFormatting>
  <pageMargins left="0.39370078740157483" right="0.39370078740157483" top="1.7322834645669292" bottom="0.78740157480314965" header="0.39370078740157483" footer="0.31496062992125984"/>
  <pageSetup paperSize="9" scale="83" orientation="landscape" r:id="rId1"/>
  <headerFooter>
    <oddHeader>&amp;L&amp;"Arial,Standard"&amp;10Kanton St.Gallen
Bildungsdepartement
&amp;"Arial,Fett"Berufs- und Weiterbildungszentrum&amp;"Arial,Standard"
Rapperswil-Jona
&amp;R&amp;G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909D06E-9F82-4810-B77F-4FEB21336846}">
            <xm:f>NOT(ISERROR(SEARCH("- -",Y34)))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Y34</xm:sqref>
        </x14:conditionalFormatting>
        <x14:conditionalFormatting xmlns:xm="http://schemas.microsoft.com/office/excel/2006/main">
          <x14:cfRule type="containsText" priority="2" operator="containsText" id="{BE567B2F-8DEA-4622-A477-DC04ABF815B9}">
            <xm:f>NOT(ISERROR(SEARCH("- -",Y36)))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Y36</xm:sqref>
        </x14:conditionalFormatting>
        <x14:conditionalFormatting xmlns:xm="http://schemas.microsoft.com/office/excel/2006/main">
          <x14:cfRule type="containsText" priority="1" operator="containsText" id="{5ACA4FFE-EED0-48FD-A2CC-CCF604135852}">
            <xm:f>NOT(ISERROR(SEARCH("- -",Y38)))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Y38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564280-a82e-48e1-ab90-194ee9135846">CL01BRA-21-20377</_dlc_DocId>
    <_dlc_DocIdUrl xmlns="8a564280-a82e-48e1-ab90-194ee9135846">
      <Url>http://v-portal.bwz.lokal/gb/_layouts/DocIdRedir.aspx?ID=CL01BRA-21-20377</Url>
      <Description>CL01BRA-21-20377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A47ADB95A7EE4A888F8D6475946581" ma:contentTypeVersion="6" ma:contentTypeDescription="Ein neues Dokument erstellen." ma:contentTypeScope="" ma:versionID="203c21280a1c9b2ffb71980bc52b6c85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C30CC-A33E-42EA-B9C5-5C71E4610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AB389B-407E-4E14-86E5-D43A8A3247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a564280-a82e-48e1-ab90-194ee913584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C52636-6F72-4DAB-BECD-9A17603F6D0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572F730-D609-4C34-ABAE-9F476B5B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64280-a82e-48e1-ab90-194ee9135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BM1 TALS</vt:lpstr>
    </vt:vector>
  </TitlesOfParts>
  <Company>BWZ Rapperswil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2012_Notenrechner_Kaufleute_mit_BM</dc:title>
  <dc:creator>Heimo Fannenboeck</dc:creator>
  <cp:keywords>Noten, KM;BiVo 2011;RLP 2009</cp:keywords>
  <cp:lastModifiedBy>Martina Okogho BZRA</cp:lastModifiedBy>
  <cp:lastPrinted>2019-04-16T11:52:14Z</cp:lastPrinted>
  <dcterms:created xsi:type="dcterms:W3CDTF">2011-08-11T09:57:09Z</dcterms:created>
  <dcterms:modified xsi:type="dcterms:W3CDTF">2019-04-18T12:06:11Z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65c70dc1-c030-40e2-af1b-e12ca617795f</vt:lpwstr>
  </property>
  <property fmtid="{D5CDD505-2E9C-101B-9397-08002B2CF9AE}" pid="3" name="ContentTypeId">
    <vt:lpwstr>0x0101007DA47ADB95A7EE4A888F8D6475946581</vt:lpwstr>
  </property>
</Properties>
</file>